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" yWindow="65516" windowWidth="15720" windowHeight="14440" activeTab="0"/>
  </bookViews>
  <sheets>
    <sheet name="Weight &amp; Balance" sheetId="1" r:id="rId1"/>
  </sheets>
  <definedNames/>
  <calcPr fullCalcOnLoad="1"/>
</workbook>
</file>

<file path=xl/sharedStrings.xml><?xml version="1.0" encoding="utf-8"?>
<sst xmlns="http://schemas.openxmlformats.org/spreadsheetml/2006/main" count="54" uniqueCount="48">
  <si>
    <t>EMPTY WEIGHT CG</t>
  </si>
  <si>
    <t>TOTALS</t>
  </si>
  <si>
    <t>Moment</t>
  </si>
  <si>
    <t>LOADING CHECK</t>
  </si>
  <si>
    <t>ITEM</t>
  </si>
  <si>
    <t>A/C Empty Weight</t>
  </si>
  <si>
    <t>Pilot</t>
  </si>
  <si>
    <t>Passenger</t>
  </si>
  <si>
    <t>MOST ADVERSE FORWARD</t>
  </si>
  <si>
    <t>MOST ADVERSE AFT</t>
  </si>
  <si>
    <t>CG, (in.) =</t>
  </si>
  <si>
    <t>Wing Tanks, Fuel *</t>
  </si>
  <si>
    <t>Fuel, Gal.</t>
  </si>
  <si>
    <t>Signature____________________________________</t>
  </si>
  <si>
    <t>Arm, (in.)</t>
  </si>
  <si>
    <t xml:space="preserve"> Arm, (in.) =</t>
  </si>
  <si>
    <t>DATE</t>
  </si>
  <si>
    <t>Kitfox</t>
  </si>
  <si>
    <t>REG #</t>
  </si>
  <si>
    <t xml:space="preserve">       </t>
  </si>
  <si>
    <t>Left Main, (- tare)</t>
  </si>
  <si>
    <t xml:space="preserve"> ^ ^ ^ ^ ^ ^ ^ ^ ^</t>
  </si>
  <si>
    <t xml:space="preserve"> ^ ^ ^ ^ ^ ^ ^ ^ ^ </t>
  </si>
  <si>
    <t xml:space="preserve"> ^ ^ ^ ^ ^ ^ ^ ^</t>
  </si>
  <si>
    <t>Right Main (- tare)</t>
  </si>
  <si>
    <t>Max. Aft CG=16.00"</t>
  </si>
  <si>
    <t>Tail Wheel (+ tare)</t>
  </si>
  <si>
    <t>Baggage Sack 40 lbs max</t>
  </si>
  <si>
    <t>Nose Wheel (-tare)</t>
  </si>
  <si>
    <t>DATUM = Leading Edge of Wing Root</t>
  </si>
  <si>
    <t>Builder is to verify all dimensional information for their aircraft.</t>
  </si>
  <si>
    <r>
      <t xml:space="preserve">Date; </t>
    </r>
    <r>
      <rPr>
        <b/>
        <sz val="10"/>
        <rFont val="Times New Roman"/>
        <family val="1"/>
      </rPr>
      <t xml:space="preserve">  _____ -- _____ -- ____</t>
    </r>
  </si>
  <si>
    <t>Item</t>
  </si>
  <si>
    <t>Wt. (Lbs.)</t>
  </si>
  <si>
    <t>Wt. (Lbs.)x</t>
  </si>
  <si>
    <r>
      <t xml:space="preserve">LOADED WEIGHT                                   </t>
    </r>
    <r>
      <rPr>
        <b/>
        <sz val="12"/>
        <rFont val="Times New Roman"/>
        <family val="1"/>
      </rPr>
      <t xml:space="preserve"> CG, (in.) =</t>
    </r>
  </si>
  <si>
    <r>
      <t xml:space="preserve">            EMPTY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WEIGHT</t>
    </r>
    <r>
      <rPr>
        <b/>
        <sz val="11"/>
        <rFont val="Times New Roman"/>
        <family val="1"/>
      </rPr>
      <t xml:space="preserve">                                             CG,  (in.) =</t>
    </r>
  </si>
  <si>
    <t>S / N</t>
  </si>
  <si>
    <r>
      <t>Model</t>
    </r>
    <r>
      <rPr>
        <i/>
        <sz val="11"/>
        <rFont val="Times New Roman"/>
        <family val="1"/>
      </rPr>
      <t xml:space="preserve"> </t>
    </r>
  </si>
  <si>
    <r>
      <t>Make</t>
    </r>
  </si>
  <si>
    <t>Date</t>
  </si>
  <si>
    <t>Max. Gross Wt.=1232 lbs.</t>
  </si>
  <si>
    <t>IV Speedster</t>
  </si>
  <si>
    <t>Baggage Area</t>
  </si>
  <si>
    <t>Max. Forward CG=10.20"</t>
  </si>
  <si>
    <t>* Gasoline = 6 lbs./ Gallon</t>
  </si>
  <si>
    <t>Baggage Tube</t>
  </si>
  <si>
    <t>Weight &amp; Balance N12345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</si>
</sst>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"/>
    <numFmt numFmtId="168" formatCode="0.000000"/>
    <numFmt numFmtId="169" formatCode="0.0000000"/>
    <numFmt numFmtId="170" formatCode="0.00000000"/>
  </numFmts>
  <fonts count="25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0"/>
      <color indexed="14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24"/>
      <color indexed="4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4"/>
      <color indexed="10"/>
      <name val="Times New Roman"/>
      <family val="1"/>
    </font>
    <font>
      <b/>
      <u val="single"/>
      <sz val="11"/>
      <name val="Times New Roman"/>
      <family val="1"/>
    </font>
    <font>
      <b/>
      <sz val="8"/>
      <name val="Times New Roman"/>
      <family val="1"/>
    </font>
    <font>
      <b/>
      <i/>
      <sz val="16"/>
      <name val="Times New Roman"/>
      <family val="0"/>
    </font>
    <font>
      <b/>
      <sz val="16"/>
      <name val="Times New Roman"/>
      <family val="0"/>
    </font>
  </fonts>
  <fills count="8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5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7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4" fontId="11" fillId="0" borderId="2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4" fontId="11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22" fontId="9" fillId="0" borderId="0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2" fontId="11" fillId="0" borderId="11" xfId="0" applyNumberFormat="1" applyFont="1" applyBorder="1" applyAlignment="1">
      <alignment horizontal="center"/>
    </xf>
    <xf numFmtId="2" fontId="11" fillId="0" borderId="12" xfId="0" applyNumberFormat="1" applyFont="1" applyBorder="1" applyAlignment="1">
      <alignment horizontal="center"/>
    </xf>
    <xf numFmtId="2" fontId="11" fillId="0" borderId="13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11" fillId="0" borderId="14" xfId="0" applyNumberFormat="1" applyFont="1" applyBorder="1" applyAlignment="1">
      <alignment horizontal="center"/>
    </xf>
    <xf numFmtId="2" fontId="11" fillId="0" borderId="15" xfId="0" applyNumberFormat="1" applyFont="1" applyBorder="1" applyAlignment="1">
      <alignment horizontal="center"/>
    </xf>
    <xf numFmtId="2" fontId="11" fillId="0" borderId="16" xfId="0" applyNumberFormat="1" applyFont="1" applyBorder="1" applyAlignment="1">
      <alignment horizontal="center"/>
    </xf>
    <xf numFmtId="2" fontId="11" fillId="0" borderId="17" xfId="0" applyNumberFormat="1" applyFont="1" applyBorder="1" applyAlignment="1">
      <alignment/>
    </xf>
    <xf numFmtId="2" fontId="7" fillId="0" borderId="4" xfId="0" applyNumberFormat="1" applyFont="1" applyBorder="1" applyAlignment="1">
      <alignment horizontal="center"/>
    </xf>
    <xf numFmtId="2" fontId="11" fillId="0" borderId="18" xfId="0" applyNumberFormat="1" applyFont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2" fontId="11" fillId="0" borderId="21" xfId="0" applyNumberFormat="1" applyFont="1" applyBorder="1" applyAlignment="1">
      <alignment/>
    </xf>
    <xf numFmtId="2" fontId="11" fillId="0" borderId="22" xfId="0" applyNumberFormat="1" applyFont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2" fontId="11" fillId="0" borderId="24" xfId="0" applyNumberFormat="1" applyFont="1" applyBorder="1" applyAlignment="1">
      <alignment/>
    </xf>
    <xf numFmtId="2" fontId="7" fillId="0" borderId="6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0" fontId="10" fillId="0" borderId="4" xfId="0" applyFont="1" applyBorder="1" applyAlignment="1">
      <alignment/>
    </xf>
    <xf numFmtId="0" fontId="16" fillId="0" borderId="4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0" xfId="0" applyFont="1" applyBorder="1" applyAlignment="1">
      <alignment/>
    </xf>
    <xf numFmtId="22" fontId="10" fillId="0" borderId="0" xfId="0" applyNumberFormat="1" applyFont="1" applyBorder="1" applyAlignment="1">
      <alignment horizontal="center"/>
    </xf>
    <xf numFmtId="0" fontId="11" fillId="0" borderId="3" xfId="0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4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1" fillId="0" borderId="25" xfId="0" applyFont="1" applyBorder="1" applyAlignment="1">
      <alignment/>
    </xf>
    <xf numFmtId="2" fontId="11" fillId="0" borderId="10" xfId="0" applyNumberFormat="1" applyFont="1" applyBorder="1" applyAlignment="1">
      <alignment/>
    </xf>
    <xf numFmtId="2" fontId="11" fillId="0" borderId="26" xfId="0" applyNumberFormat="1" applyFont="1" applyBorder="1" applyAlignment="1">
      <alignment horizontal="right"/>
    </xf>
    <xf numFmtId="2" fontId="11" fillId="0" borderId="27" xfId="0" applyNumberFormat="1" applyFont="1" applyBorder="1" applyAlignment="1">
      <alignment horizontal="right"/>
    </xf>
    <xf numFmtId="2" fontId="16" fillId="2" borderId="0" xfId="0" applyNumberFormat="1" applyFont="1" applyFill="1" applyBorder="1" applyAlignment="1">
      <alignment horizontal="center"/>
    </xf>
    <xf numFmtId="2" fontId="11" fillId="0" borderId="10" xfId="0" applyNumberFormat="1" applyFont="1" applyBorder="1" applyAlignment="1">
      <alignment horizontal="right"/>
    </xf>
    <xf numFmtId="2" fontId="11" fillId="0" borderId="12" xfId="0" applyNumberFormat="1" applyFont="1" applyBorder="1" applyAlignment="1">
      <alignment horizontal="right"/>
    </xf>
    <xf numFmtId="2" fontId="11" fillId="0" borderId="14" xfId="0" applyNumberFormat="1" applyFont="1" applyBorder="1" applyAlignment="1">
      <alignment/>
    </xf>
    <xf numFmtId="2" fontId="11" fillId="0" borderId="16" xfId="0" applyNumberFormat="1" applyFont="1" applyBorder="1" applyAlignment="1">
      <alignment horizontal="right"/>
    </xf>
    <xf numFmtId="2" fontId="11" fillId="0" borderId="17" xfId="0" applyNumberFormat="1" applyFont="1" applyBorder="1" applyAlignment="1">
      <alignment horizontal="right"/>
    </xf>
    <xf numFmtId="2" fontId="11" fillId="0" borderId="14" xfId="0" applyNumberFormat="1" applyFont="1" applyBorder="1" applyAlignment="1">
      <alignment horizontal="right"/>
    </xf>
    <xf numFmtId="2" fontId="11" fillId="0" borderId="14" xfId="0" applyNumberFormat="1" applyFont="1" applyBorder="1" applyAlignment="1">
      <alignment/>
    </xf>
    <xf numFmtId="2" fontId="11" fillId="0" borderId="28" xfId="0" applyNumberFormat="1" applyFont="1" applyBorder="1" applyAlignment="1">
      <alignment horizontal="right"/>
    </xf>
    <xf numFmtId="2" fontId="11" fillId="3" borderId="16" xfId="0" applyNumberFormat="1" applyFont="1" applyFill="1" applyBorder="1" applyAlignment="1">
      <alignment horizontal="right"/>
    </xf>
    <xf numFmtId="2" fontId="11" fillId="3" borderId="14" xfId="0" applyNumberFormat="1" applyFont="1" applyFill="1" applyBorder="1" applyAlignment="1">
      <alignment horizontal="right"/>
    </xf>
    <xf numFmtId="2" fontId="11" fillId="0" borderId="20" xfId="0" applyNumberFormat="1" applyFont="1" applyBorder="1" applyAlignment="1">
      <alignment horizontal="right"/>
    </xf>
    <xf numFmtId="2" fontId="11" fillId="0" borderId="29" xfId="0" applyNumberFormat="1" applyFont="1" applyBorder="1" applyAlignment="1">
      <alignment horizontal="right"/>
    </xf>
    <xf numFmtId="2" fontId="11" fillId="0" borderId="30" xfId="0" applyNumberFormat="1" applyFont="1" applyBorder="1" applyAlignment="1">
      <alignment horizontal="right"/>
    </xf>
    <xf numFmtId="2" fontId="11" fillId="0" borderId="31" xfId="0" applyNumberFormat="1" applyFont="1" applyBorder="1" applyAlignment="1">
      <alignment horizontal="right"/>
    </xf>
    <xf numFmtId="2" fontId="11" fillId="0" borderId="32" xfId="0" applyNumberFormat="1" applyFont="1" applyBorder="1" applyAlignment="1">
      <alignment horizontal="right"/>
    </xf>
    <xf numFmtId="2" fontId="11" fillId="0" borderId="22" xfId="0" applyNumberFormat="1" applyFont="1" applyBorder="1" applyAlignment="1">
      <alignment horizontal="right"/>
    </xf>
    <xf numFmtId="2" fontId="11" fillId="0" borderId="23" xfId="0" applyNumberFormat="1" applyFont="1" applyBorder="1" applyAlignment="1">
      <alignment horizontal="right"/>
    </xf>
    <xf numFmtId="2" fontId="10" fillId="0" borderId="23" xfId="0" applyNumberFormat="1" applyFont="1" applyBorder="1" applyAlignment="1">
      <alignment/>
    </xf>
    <xf numFmtId="2" fontId="11" fillId="0" borderId="33" xfId="0" applyNumberFormat="1" applyFont="1" applyBorder="1" applyAlignment="1">
      <alignment horizontal="right"/>
    </xf>
    <xf numFmtId="2" fontId="16" fillId="0" borderId="3" xfId="0" applyNumberFormat="1" applyFont="1" applyBorder="1" applyAlignment="1">
      <alignment/>
    </xf>
    <xf numFmtId="2" fontId="7" fillId="0" borderId="34" xfId="0" applyNumberFormat="1" applyFont="1" applyBorder="1" applyAlignment="1">
      <alignment/>
    </xf>
    <xf numFmtId="2" fontId="7" fillId="0" borderId="9" xfId="0" applyNumberFormat="1" applyFont="1" applyBorder="1" applyAlignment="1">
      <alignment horizontal="right"/>
    </xf>
    <xf numFmtId="2" fontId="19" fillId="2" borderId="0" xfId="0" applyNumberFormat="1" applyFont="1" applyFill="1" applyBorder="1" applyAlignment="1">
      <alignment/>
    </xf>
    <xf numFmtId="2" fontId="7" fillId="0" borderId="3" xfId="0" applyNumberFormat="1" applyFont="1" applyBorder="1" applyAlignment="1">
      <alignment horizontal="right"/>
    </xf>
    <xf numFmtId="2" fontId="7" fillId="0" borderId="7" xfId="0" applyNumberFormat="1" applyFont="1" applyBorder="1" applyAlignment="1">
      <alignment horizontal="right"/>
    </xf>
    <xf numFmtId="0" fontId="10" fillId="0" borderId="35" xfId="0" applyFont="1" applyBorder="1" applyAlignment="1">
      <alignment/>
    </xf>
    <xf numFmtId="0" fontId="10" fillId="2" borderId="3" xfId="0" applyFont="1" applyFill="1" applyBorder="1" applyAlignment="1">
      <alignment/>
    </xf>
    <xf numFmtId="0" fontId="10" fillId="0" borderId="35" xfId="0" applyFont="1" applyBorder="1" applyAlignment="1">
      <alignment horizontal="right"/>
    </xf>
    <xf numFmtId="0" fontId="10" fillId="0" borderId="36" xfId="0" applyFont="1" applyFill="1" applyBorder="1" applyAlignment="1">
      <alignment/>
    </xf>
    <xf numFmtId="0" fontId="10" fillId="0" borderId="5" xfId="0" applyFont="1" applyFill="1" applyBorder="1" applyAlignment="1">
      <alignment/>
    </xf>
    <xf numFmtId="0" fontId="10" fillId="0" borderId="37" xfId="0" applyFont="1" applyFill="1" applyBorder="1" applyAlignment="1">
      <alignment/>
    </xf>
    <xf numFmtId="2" fontId="19" fillId="0" borderId="38" xfId="0" applyNumberFormat="1" applyFont="1" applyBorder="1" applyAlignment="1">
      <alignment horizontal="right"/>
    </xf>
    <xf numFmtId="0" fontId="15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left"/>
    </xf>
    <xf numFmtId="164" fontId="10" fillId="0" borderId="0" xfId="0" applyNumberFormat="1" applyFont="1" applyAlignment="1">
      <alignment/>
    </xf>
    <xf numFmtId="0" fontId="7" fillId="0" borderId="0" xfId="0" applyFont="1" applyAlignment="1">
      <alignment/>
    </xf>
    <xf numFmtId="0" fontId="21" fillId="0" borderId="0" xfId="0" applyFont="1" applyAlignment="1">
      <alignment horizontal="left"/>
    </xf>
    <xf numFmtId="2" fontId="11" fillId="4" borderId="35" xfId="0" applyNumberFormat="1" applyFont="1" applyFill="1" applyBorder="1" applyAlignment="1">
      <alignment/>
    </xf>
    <xf numFmtId="0" fontId="9" fillId="0" borderId="39" xfId="0" applyFont="1" applyBorder="1" applyAlignment="1">
      <alignment horizontal="center"/>
    </xf>
    <xf numFmtId="0" fontId="10" fillId="0" borderId="40" xfId="0" applyFont="1" applyBorder="1" applyAlignment="1">
      <alignment/>
    </xf>
    <xf numFmtId="0" fontId="10" fillId="0" borderId="21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21" xfId="0" applyFont="1" applyBorder="1" applyAlignment="1">
      <alignment/>
    </xf>
    <xf numFmtId="2" fontId="11" fillId="0" borderId="41" xfId="0" applyNumberFormat="1" applyFont="1" applyBorder="1" applyAlignment="1">
      <alignment horizontal="center"/>
    </xf>
    <xf numFmtId="0" fontId="10" fillId="0" borderId="3" xfId="0" applyFont="1" applyBorder="1" applyAlignment="1">
      <alignment/>
    </xf>
    <xf numFmtId="0" fontId="16" fillId="0" borderId="9" xfId="0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30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1" fillId="2" borderId="21" xfId="0" applyFont="1" applyFill="1" applyBorder="1" applyAlignment="1">
      <alignment/>
    </xf>
    <xf numFmtId="0" fontId="11" fillId="2" borderId="9" xfId="0" applyFont="1" applyFill="1" applyBorder="1" applyAlignment="1">
      <alignment/>
    </xf>
    <xf numFmtId="2" fontId="11" fillId="0" borderId="42" xfId="0" applyNumberFormat="1" applyFont="1" applyBorder="1" applyAlignment="1">
      <alignment/>
    </xf>
    <xf numFmtId="2" fontId="11" fillId="0" borderId="33" xfId="0" applyNumberFormat="1" applyFont="1" applyBorder="1" applyAlignment="1">
      <alignment/>
    </xf>
    <xf numFmtId="0" fontId="10" fillId="2" borderId="21" xfId="0" applyFont="1" applyFill="1" applyBorder="1" applyAlignment="1">
      <alignment/>
    </xf>
    <xf numFmtId="0" fontId="10" fillId="2" borderId="9" xfId="0" applyFont="1" applyFill="1" applyBorder="1" applyAlignment="1">
      <alignment/>
    </xf>
    <xf numFmtId="2" fontId="16" fillId="0" borderId="3" xfId="0" applyNumberFormat="1" applyFont="1" applyBorder="1" applyAlignment="1">
      <alignment horizontal="center"/>
    </xf>
    <xf numFmtId="2" fontId="19" fillId="0" borderId="4" xfId="0" applyNumberFormat="1" applyFont="1" applyBorder="1" applyAlignment="1">
      <alignment horizontal="center"/>
    </xf>
    <xf numFmtId="2" fontId="20" fillId="5" borderId="4" xfId="0" applyNumberFormat="1" applyFont="1" applyFill="1" applyBorder="1" applyAlignment="1">
      <alignment/>
    </xf>
    <xf numFmtId="0" fontId="10" fillId="6" borderId="4" xfId="0" applyFont="1" applyFill="1" applyBorder="1" applyAlignment="1">
      <alignment/>
    </xf>
    <xf numFmtId="2" fontId="19" fillId="0" borderId="4" xfId="0" applyNumberFormat="1" applyFont="1" applyBorder="1" applyAlignment="1">
      <alignment horizontal="right"/>
    </xf>
    <xf numFmtId="2" fontId="20" fillId="5" borderId="4" xfId="0" applyNumberFormat="1" applyFont="1" applyFill="1" applyBorder="1" applyAlignment="1">
      <alignment horizontal="right"/>
    </xf>
    <xf numFmtId="0" fontId="17" fillId="0" borderId="4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23" fillId="3" borderId="43" xfId="0" applyNumberFormat="1" applyFont="1" applyFill="1" applyBorder="1" applyAlignment="1">
      <alignment/>
    </xf>
    <xf numFmtId="2" fontId="23" fillId="3" borderId="44" xfId="0" applyNumberFormat="1" applyFont="1" applyFill="1" applyBorder="1" applyAlignment="1">
      <alignment horizontal="right"/>
    </xf>
    <xf numFmtId="2" fontId="23" fillId="3" borderId="35" xfId="0" applyNumberFormat="1" applyFont="1" applyFill="1" applyBorder="1" applyAlignment="1">
      <alignment/>
    </xf>
    <xf numFmtId="2" fontId="24" fillId="3" borderId="37" xfId="0" applyNumberFormat="1" applyFont="1" applyFill="1" applyBorder="1" applyAlignment="1">
      <alignment horizontal="center"/>
    </xf>
    <xf numFmtId="2" fontId="11" fillId="0" borderId="45" xfId="0" applyNumberFormat="1" applyFont="1" applyBorder="1" applyAlignment="1">
      <alignment/>
    </xf>
    <xf numFmtId="2" fontId="11" fillId="0" borderId="46" xfId="0" applyNumberFormat="1" applyFont="1" applyBorder="1" applyAlignment="1">
      <alignment horizontal="right"/>
    </xf>
    <xf numFmtId="2" fontId="11" fillId="0" borderId="47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right"/>
    </xf>
    <xf numFmtId="2" fontId="11" fillId="0" borderId="3" xfId="0" applyNumberFormat="1" applyFont="1" applyBorder="1" applyAlignment="1">
      <alignment horizontal="right"/>
    </xf>
    <xf numFmtId="2" fontId="11" fillId="0" borderId="4" xfId="0" applyNumberFormat="1" applyFont="1" applyBorder="1" applyAlignment="1">
      <alignment horizontal="right"/>
    </xf>
    <xf numFmtId="2" fontId="11" fillId="0" borderId="9" xfId="0" applyNumberFormat="1" applyFont="1" applyBorder="1" applyAlignment="1">
      <alignment horizontal="right"/>
    </xf>
    <xf numFmtId="14" fontId="18" fillId="0" borderId="36" xfId="0" applyNumberFormat="1" applyFont="1" applyBorder="1" applyAlignment="1">
      <alignment horizontal="left"/>
    </xf>
    <xf numFmtId="14" fontId="18" fillId="0" borderId="5" xfId="0" applyNumberFormat="1" applyFont="1" applyBorder="1" applyAlignment="1">
      <alignment horizontal="left"/>
    </xf>
    <xf numFmtId="14" fontId="18" fillId="0" borderId="37" xfId="0" applyNumberFormat="1" applyFont="1" applyBorder="1" applyAlignment="1">
      <alignment horizontal="left"/>
    </xf>
    <xf numFmtId="0" fontId="22" fillId="0" borderId="3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2" fontId="7" fillId="0" borderId="48" xfId="0" applyNumberFormat="1" applyFont="1" applyBorder="1" applyAlignment="1">
      <alignment horizontal="center"/>
    </xf>
    <xf numFmtId="2" fontId="7" fillId="0" borderId="39" xfId="0" applyNumberFormat="1" applyFont="1" applyBorder="1" applyAlignment="1">
      <alignment horizontal="center"/>
    </xf>
    <xf numFmtId="2" fontId="7" fillId="0" borderId="40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13" fillId="7" borderId="49" xfId="0" applyFont="1" applyFill="1" applyBorder="1" applyAlignment="1">
      <alignment horizontal="center"/>
    </xf>
    <xf numFmtId="0" fontId="13" fillId="7" borderId="50" xfId="0" applyFont="1" applyFill="1" applyBorder="1" applyAlignment="1">
      <alignment horizontal="center"/>
    </xf>
    <xf numFmtId="0" fontId="13" fillId="7" borderId="13" xfId="0" applyFont="1" applyFill="1" applyBorder="1" applyAlignment="1">
      <alignment horizontal="center"/>
    </xf>
    <xf numFmtId="0" fontId="12" fillId="0" borderId="3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19" fillId="7" borderId="49" xfId="0" applyFont="1" applyFill="1" applyBorder="1" applyAlignment="1">
      <alignment horizontal="center"/>
    </xf>
    <xf numFmtId="0" fontId="19" fillId="7" borderId="50" xfId="0" applyFont="1" applyFill="1" applyBorder="1" applyAlignment="1">
      <alignment horizontal="center"/>
    </xf>
    <xf numFmtId="0" fontId="19" fillId="7" borderId="13" xfId="0" applyFont="1" applyFill="1" applyBorder="1" applyAlignment="1">
      <alignment horizontal="center"/>
    </xf>
    <xf numFmtId="2" fontId="16" fillId="0" borderId="36" xfId="0" applyNumberFormat="1" applyFont="1" applyBorder="1" applyAlignment="1">
      <alignment horizontal="center"/>
    </xf>
    <xf numFmtId="2" fontId="19" fillId="0" borderId="5" xfId="0" applyNumberFormat="1" applyFont="1" applyBorder="1" applyAlignment="1">
      <alignment horizontal="center"/>
    </xf>
    <xf numFmtId="2" fontId="19" fillId="0" borderId="51" xfId="0" applyNumberFormat="1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2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DD080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workbookViewId="0" topLeftCell="A1">
      <selection activeCell="A3" sqref="A3"/>
    </sheetView>
  </sheetViews>
  <sheetFormatPr defaultColWidth="11.421875" defaultRowHeight="12.75"/>
  <cols>
    <col min="1" max="1" width="26.28125" style="0" customWidth="1"/>
    <col min="2" max="3" width="12.7109375" style="0" customWidth="1"/>
    <col min="5" max="5" width="10.00390625" style="0" customWidth="1"/>
    <col min="6" max="6" width="2.00390625" style="0" customWidth="1"/>
    <col min="7" max="7" width="12.8515625" style="0" customWidth="1"/>
    <col min="8" max="8" width="12.421875" style="0" customWidth="1"/>
    <col min="9" max="9" width="10.7109375" style="0" customWidth="1"/>
    <col min="10" max="10" width="10.28125" style="0" customWidth="1"/>
    <col min="11" max="16384" width="8.8515625" style="0" customWidth="1"/>
  </cols>
  <sheetData>
    <row r="1" spans="1:10" ht="29.25" customHeight="1" thickBot="1">
      <c r="A1" s="154" t="s">
        <v>47</v>
      </c>
      <c r="B1" s="155"/>
      <c r="C1" s="155"/>
      <c r="D1" s="155"/>
      <c r="E1" s="155"/>
      <c r="F1" s="155"/>
      <c r="G1" s="155"/>
      <c r="H1" s="155"/>
      <c r="I1" s="155"/>
      <c r="J1" s="156"/>
    </row>
    <row r="2" spans="1:10" ht="20.25" customHeight="1" hidden="1" thickBot="1">
      <c r="A2" s="123"/>
      <c r="B2" s="123"/>
      <c r="C2" s="123"/>
      <c r="D2" s="123"/>
      <c r="E2" s="123"/>
      <c r="F2" s="123"/>
      <c r="G2" s="123"/>
      <c r="H2" s="123"/>
      <c r="I2" s="123"/>
      <c r="J2" s="123"/>
    </row>
    <row r="3" spans="1:10" ht="3.75" customHeight="1" thickBot="1">
      <c r="A3" s="124"/>
      <c r="B3" s="125"/>
      <c r="C3" s="125"/>
      <c r="D3" s="125"/>
      <c r="E3" s="125"/>
      <c r="F3" s="125"/>
      <c r="G3" s="125"/>
      <c r="H3" s="125"/>
      <c r="I3" s="125"/>
      <c r="J3" s="126"/>
    </row>
    <row r="4" spans="1:10" ht="16.5" customHeight="1">
      <c r="A4" s="9" t="s">
        <v>39</v>
      </c>
      <c r="B4" s="9" t="s">
        <v>38</v>
      </c>
      <c r="C4" s="9" t="s">
        <v>37</v>
      </c>
      <c r="D4" s="9" t="s">
        <v>18</v>
      </c>
      <c r="E4" s="99"/>
      <c r="F4" s="99"/>
      <c r="G4" s="99"/>
      <c r="H4" s="9" t="s">
        <v>16</v>
      </c>
      <c r="I4" s="99"/>
      <c r="J4" s="100"/>
    </row>
    <row r="5" spans="1:13" s="3" customFormat="1" ht="16.5" customHeight="1" thickBot="1">
      <c r="A5" s="12" t="s">
        <v>17</v>
      </c>
      <c r="B5" s="12" t="s">
        <v>42</v>
      </c>
      <c r="C5" s="12"/>
      <c r="D5" s="13"/>
      <c r="E5" s="10"/>
      <c r="F5" s="10"/>
      <c r="G5" s="10"/>
      <c r="H5" s="14"/>
      <c r="I5" s="10"/>
      <c r="J5" s="101"/>
      <c r="M5" s="127"/>
    </row>
    <row r="6" spans="1:10" s="3" customFormat="1" ht="4.5" customHeight="1" thickBot="1">
      <c r="A6" s="15"/>
      <c r="B6" s="16"/>
      <c r="C6" s="16"/>
      <c r="D6" s="17"/>
      <c r="E6" s="10"/>
      <c r="F6" s="10"/>
      <c r="G6" s="10"/>
      <c r="H6" s="18"/>
      <c r="I6" s="10"/>
      <c r="J6" s="101"/>
    </row>
    <row r="7" spans="1:10" ht="18.75" customHeight="1" thickBot="1">
      <c r="A7" s="160" t="s">
        <v>29</v>
      </c>
      <c r="B7" s="161"/>
      <c r="C7" s="161"/>
      <c r="D7" s="162"/>
      <c r="E7" s="19"/>
      <c r="F7" s="48"/>
      <c r="G7" s="48"/>
      <c r="H7" s="48"/>
      <c r="I7" s="48"/>
      <c r="J7" s="101"/>
    </row>
    <row r="8" spans="1:10" ht="16.5" customHeight="1">
      <c r="A8" s="157" t="s">
        <v>0</v>
      </c>
      <c r="B8" s="158"/>
      <c r="C8" s="158"/>
      <c r="D8" s="159"/>
      <c r="E8" s="48"/>
      <c r="F8" s="20"/>
      <c r="G8" s="102"/>
      <c r="H8" s="48"/>
      <c r="I8" s="48"/>
      <c r="J8" s="101"/>
    </row>
    <row r="9" spans="1:10" ht="16.5" customHeight="1" thickBot="1">
      <c r="A9" s="21" t="s">
        <v>32</v>
      </c>
      <c r="B9" s="22" t="s">
        <v>33</v>
      </c>
      <c r="C9" s="23" t="s">
        <v>14</v>
      </c>
      <c r="D9" s="24" t="s">
        <v>2</v>
      </c>
      <c r="E9" s="19"/>
      <c r="F9" s="19"/>
      <c r="G9" s="128"/>
      <c r="H9" s="129"/>
      <c r="I9" s="129"/>
      <c r="J9" s="103"/>
    </row>
    <row r="10" spans="1:10" ht="16.5" customHeight="1">
      <c r="A10" s="25" t="s">
        <v>20</v>
      </c>
      <c r="B10" s="26">
        <v>252</v>
      </c>
      <c r="C10" s="27">
        <v>24.1875</v>
      </c>
      <c r="D10" s="28">
        <f>B10*C10</f>
        <v>6095.25</v>
      </c>
      <c r="E10" s="29"/>
      <c r="F10" s="29"/>
      <c r="G10" s="130"/>
      <c r="H10" s="130"/>
      <c r="I10" s="130"/>
      <c r="J10" s="101"/>
    </row>
    <row r="11" spans="1:12" ht="16.5" customHeight="1">
      <c r="A11" s="30" t="s">
        <v>24</v>
      </c>
      <c r="B11" s="31">
        <v>243.5</v>
      </c>
      <c r="C11" s="32">
        <v>24.5625</v>
      </c>
      <c r="D11" s="33">
        <f>B11*C11</f>
        <v>5980.96875</v>
      </c>
      <c r="E11" s="29"/>
      <c r="F11" s="29"/>
      <c r="G11" s="130"/>
      <c r="H11" s="130"/>
      <c r="I11" s="130"/>
      <c r="J11" s="101"/>
      <c r="L11" s="8"/>
    </row>
    <row r="12" spans="1:10" ht="15.75" customHeight="1" thickBot="1">
      <c r="A12" s="35" t="s">
        <v>26</v>
      </c>
      <c r="B12" s="36">
        <v>0</v>
      </c>
      <c r="C12" s="37">
        <v>159.75</v>
      </c>
      <c r="D12" s="38">
        <f>B12*C12</f>
        <v>0</v>
      </c>
      <c r="E12" s="29"/>
      <c r="F12" s="29"/>
      <c r="G12" s="48"/>
      <c r="H12" s="48"/>
      <c r="I12" s="48"/>
      <c r="J12" s="101"/>
    </row>
    <row r="13" spans="1:10" ht="15.75" customHeight="1" thickBot="1">
      <c r="A13" s="104" t="s">
        <v>28</v>
      </c>
      <c r="B13" s="40">
        <v>164.4</v>
      </c>
      <c r="C13" s="39">
        <v>-27</v>
      </c>
      <c r="D13" s="41">
        <f>SUM(C13*B13)</f>
        <v>-4438.8</v>
      </c>
      <c r="E13" s="29"/>
      <c r="F13" s="29"/>
      <c r="G13" s="145" t="s">
        <v>41</v>
      </c>
      <c r="H13" s="146"/>
      <c r="I13" s="147"/>
      <c r="J13" s="101"/>
    </row>
    <row r="14" spans="1:10" ht="16.5" customHeight="1" thickBot="1">
      <c r="A14" s="42" t="s">
        <v>1</v>
      </c>
      <c r="B14" s="34">
        <f>SUM(B10:B13)</f>
        <v>659.9</v>
      </c>
      <c r="C14" s="98" t="s">
        <v>23</v>
      </c>
      <c r="D14" s="43">
        <f>SUM(D10:D13)</f>
        <v>7637.41875</v>
      </c>
      <c r="E14" s="44"/>
      <c r="F14" s="44"/>
      <c r="G14" s="148" t="s">
        <v>44</v>
      </c>
      <c r="H14" s="149"/>
      <c r="I14" s="150"/>
      <c r="J14" s="101"/>
    </row>
    <row r="15" spans="1:11" ht="18.75" customHeight="1" thickBot="1">
      <c r="A15" s="139" t="s">
        <v>36</v>
      </c>
      <c r="B15" s="140"/>
      <c r="C15" s="141"/>
      <c r="D15" s="133">
        <f>D14/B14</f>
        <v>11.573600166691923</v>
      </c>
      <c r="E15" s="48"/>
      <c r="F15" s="29"/>
      <c r="G15" s="151" t="s">
        <v>25</v>
      </c>
      <c r="H15" s="152"/>
      <c r="I15" s="153"/>
      <c r="J15" s="101"/>
      <c r="K15" s="4"/>
    </row>
    <row r="16" spans="1:11" ht="16.5" customHeight="1" thickBot="1">
      <c r="A16" s="105"/>
      <c r="B16" s="45"/>
      <c r="C16" s="46"/>
      <c r="D16" s="46"/>
      <c r="E16" s="46"/>
      <c r="F16" s="46"/>
      <c r="G16" s="46"/>
      <c r="H16" s="46"/>
      <c r="I16" s="46"/>
      <c r="J16" s="106"/>
      <c r="K16" s="6"/>
    </row>
    <row r="17" spans="1:10" ht="3" customHeight="1" thickBot="1">
      <c r="A17" s="105"/>
      <c r="B17" s="45"/>
      <c r="C17" s="45"/>
      <c r="D17" s="47"/>
      <c r="E17" s="47"/>
      <c r="F17" s="47"/>
      <c r="G17" s="47"/>
      <c r="H17" s="45"/>
      <c r="I17" s="45"/>
      <c r="J17" s="107"/>
    </row>
    <row r="18" spans="1:10" ht="16.5" customHeight="1">
      <c r="A18" s="108"/>
      <c r="B18" s="48"/>
      <c r="C18" s="48"/>
      <c r="D18" s="48"/>
      <c r="E18" s="48"/>
      <c r="F18" s="48"/>
      <c r="G18" s="48"/>
      <c r="H18" s="48"/>
      <c r="I18" s="48"/>
      <c r="J18" s="101"/>
    </row>
    <row r="19" spans="1:10" ht="16.5" customHeight="1">
      <c r="A19" s="108"/>
      <c r="B19" s="48"/>
      <c r="C19" s="48"/>
      <c r="D19" s="48"/>
      <c r="E19" s="48"/>
      <c r="F19" s="48"/>
      <c r="G19" s="48"/>
      <c r="H19" s="48"/>
      <c r="I19" s="48"/>
      <c r="J19" s="101"/>
    </row>
    <row r="20" spans="1:10" ht="15.75" customHeight="1" thickBot="1">
      <c r="A20" s="108"/>
      <c r="B20" s="48"/>
      <c r="C20" s="48"/>
      <c r="D20" s="45"/>
      <c r="E20" s="45"/>
      <c r="F20" s="45"/>
      <c r="G20" s="45"/>
      <c r="H20" s="48"/>
      <c r="I20" s="48"/>
      <c r="J20" s="101"/>
    </row>
    <row r="21" spans="1:10" ht="29.25" customHeight="1" thickBot="1">
      <c r="A21" s="174" t="s">
        <v>3</v>
      </c>
      <c r="B21" s="175"/>
      <c r="C21" s="176"/>
      <c r="D21" s="142" t="s">
        <v>40</v>
      </c>
      <c r="E21" s="143"/>
      <c r="F21" s="143"/>
      <c r="G21" s="144"/>
      <c r="H21" s="49"/>
      <c r="I21" s="48"/>
      <c r="J21" s="101"/>
    </row>
    <row r="22" spans="1:11" ht="16.5" customHeight="1" thickBot="1">
      <c r="A22" s="109"/>
      <c r="B22" s="168" t="s">
        <v>8</v>
      </c>
      <c r="C22" s="169"/>
      <c r="D22" s="169"/>
      <c r="E22" s="170"/>
      <c r="F22" s="110"/>
      <c r="G22" s="168" t="s">
        <v>9</v>
      </c>
      <c r="H22" s="169"/>
      <c r="I22" s="169"/>
      <c r="J22" s="170"/>
      <c r="K22" s="5"/>
    </row>
    <row r="23" spans="1:10" ht="15.75" customHeight="1" thickBot="1">
      <c r="A23" s="50" t="s">
        <v>4</v>
      </c>
      <c r="B23" s="51" t="s">
        <v>34</v>
      </c>
      <c r="C23" s="52" t="s">
        <v>15</v>
      </c>
      <c r="D23" s="53" t="s">
        <v>2</v>
      </c>
      <c r="E23" s="54" t="s">
        <v>12</v>
      </c>
      <c r="F23" s="48"/>
      <c r="G23" s="51" t="s">
        <v>34</v>
      </c>
      <c r="H23" s="52" t="s">
        <v>15</v>
      </c>
      <c r="I23" s="23" t="s">
        <v>2</v>
      </c>
      <c r="J23" s="55" t="s">
        <v>12</v>
      </c>
    </row>
    <row r="24" spans="1:13" s="3" customFormat="1" ht="16.5" customHeight="1">
      <c r="A24" s="56" t="s">
        <v>5</v>
      </c>
      <c r="B24" s="57">
        <f>B14</f>
        <v>659.9</v>
      </c>
      <c r="C24" s="57">
        <f>D15</f>
        <v>11.573600166691923</v>
      </c>
      <c r="D24" s="58">
        <f>D14</f>
        <v>7637.41875</v>
      </c>
      <c r="E24" s="59"/>
      <c r="F24" s="29"/>
      <c r="G24" s="60">
        <f>B14</f>
        <v>659.9</v>
      </c>
      <c r="H24" s="61">
        <f>D15</f>
        <v>11.573600166691923</v>
      </c>
      <c r="I24" s="61">
        <f>D14</f>
        <v>7637.41875</v>
      </c>
      <c r="J24" s="111"/>
      <c r="M24" s="6"/>
    </row>
    <row r="25" spans="1:10" ht="16.5" customHeight="1">
      <c r="A25" s="62" t="s">
        <v>6</v>
      </c>
      <c r="B25" s="63">
        <v>170</v>
      </c>
      <c r="C25" s="63">
        <v>18.3</v>
      </c>
      <c r="D25" s="64">
        <f>B25*C25</f>
        <v>3111</v>
      </c>
      <c r="E25" s="59"/>
      <c r="F25" s="29"/>
      <c r="G25" s="65">
        <v>200</v>
      </c>
      <c r="H25" s="63">
        <f aca="true" t="shared" si="0" ref="H25:H30">C25</f>
        <v>18.3</v>
      </c>
      <c r="I25" s="63">
        <f>G25*H25</f>
        <v>3660</v>
      </c>
      <c r="J25" s="111"/>
    </row>
    <row r="26" spans="1:10" ht="15.75" customHeight="1" thickBot="1">
      <c r="A26" s="66" t="s">
        <v>7</v>
      </c>
      <c r="B26" s="63">
        <v>0</v>
      </c>
      <c r="C26" s="63">
        <v>18.3</v>
      </c>
      <c r="D26" s="64">
        <f>B26*C26</f>
        <v>0</v>
      </c>
      <c r="E26" s="59"/>
      <c r="F26" s="29"/>
      <c r="G26" s="67">
        <v>155</v>
      </c>
      <c r="H26" s="57">
        <f t="shared" si="0"/>
        <v>18.3</v>
      </c>
      <c r="I26" s="57">
        <f>G26*H26</f>
        <v>2836.5</v>
      </c>
      <c r="J26" s="112"/>
    </row>
    <row r="27" spans="1:10" ht="20.25" customHeight="1" thickBot="1">
      <c r="A27" s="62" t="s">
        <v>11</v>
      </c>
      <c r="B27" s="68">
        <f>SUM(E27*6)</f>
        <v>15</v>
      </c>
      <c r="C27" s="63">
        <v>16.5</v>
      </c>
      <c r="D27" s="63">
        <f>B27*C27</f>
        <v>247.5</v>
      </c>
      <c r="E27" s="134">
        <v>2.5</v>
      </c>
      <c r="F27" s="29"/>
      <c r="G27" s="69">
        <f>SUM(J27*6)</f>
        <v>156</v>
      </c>
      <c r="H27" s="63">
        <f t="shared" si="0"/>
        <v>16.5</v>
      </c>
      <c r="I27" s="63">
        <f>G27*H27</f>
        <v>2574</v>
      </c>
      <c r="J27" s="134">
        <v>26</v>
      </c>
    </row>
    <row r="28" spans="1:11" ht="16.5" customHeight="1" hidden="1">
      <c r="A28" s="113" t="s">
        <v>27</v>
      </c>
      <c r="B28" s="70">
        <v>0</v>
      </c>
      <c r="C28" s="70">
        <v>40.5</v>
      </c>
      <c r="D28" s="71">
        <f>B28*C28</f>
        <v>0</v>
      </c>
      <c r="E28" s="59"/>
      <c r="F28" s="29"/>
      <c r="G28" s="72">
        <v>0</v>
      </c>
      <c r="H28" s="70">
        <f t="shared" si="0"/>
        <v>40.5</v>
      </c>
      <c r="I28" s="73">
        <f>G28*H28</f>
        <v>0</v>
      </c>
      <c r="J28" s="111"/>
      <c r="K28" s="2"/>
    </row>
    <row r="29" spans="1:11" ht="16.5" customHeight="1">
      <c r="A29" s="135" t="s">
        <v>43</v>
      </c>
      <c r="B29" s="136">
        <v>0</v>
      </c>
      <c r="C29" s="70">
        <v>40.5</v>
      </c>
      <c r="D29" s="137">
        <f>B29*C29</f>
        <v>0</v>
      </c>
      <c r="E29" s="59"/>
      <c r="F29" s="29"/>
      <c r="G29" s="72">
        <v>49</v>
      </c>
      <c r="H29" s="70">
        <f t="shared" si="0"/>
        <v>40.5</v>
      </c>
      <c r="I29" s="138">
        <f>G29*H29</f>
        <v>1984.5</v>
      </c>
      <c r="J29" s="111"/>
      <c r="K29" s="2"/>
    </row>
    <row r="30" spans="1:11" ht="16.5" customHeight="1" thickBot="1">
      <c r="A30" s="114" t="s">
        <v>46</v>
      </c>
      <c r="B30" s="74">
        <v>0</v>
      </c>
      <c r="C30" s="75">
        <f>(110.75+58.75)/2</f>
        <v>84.75</v>
      </c>
      <c r="D30" s="76">
        <f>C30*B30</f>
        <v>0</v>
      </c>
      <c r="E30" s="59"/>
      <c r="F30" s="77"/>
      <c r="G30" s="78">
        <v>12</v>
      </c>
      <c r="H30" s="75">
        <f t="shared" si="0"/>
        <v>84.75</v>
      </c>
      <c r="I30" s="76">
        <f>H30*G30</f>
        <v>1017</v>
      </c>
      <c r="J30" s="111"/>
      <c r="K30" s="2"/>
    </row>
    <row r="31" spans="1:10" ht="16.5" customHeight="1" thickBot="1">
      <c r="A31" s="79" t="s">
        <v>1</v>
      </c>
      <c r="B31" s="80">
        <f>SUM(B24:B30)</f>
        <v>844.9</v>
      </c>
      <c r="C31" s="85" t="s">
        <v>21</v>
      </c>
      <c r="D31" s="81">
        <f>SUM(D24:D30)</f>
        <v>10995.91875</v>
      </c>
      <c r="E31" s="82"/>
      <c r="F31" s="29"/>
      <c r="G31" s="83">
        <f>SUM(G24:G30)</f>
        <v>1231.9</v>
      </c>
      <c r="H31" s="85" t="s">
        <v>22</v>
      </c>
      <c r="I31" s="84">
        <f>SUM(I24:I30)</f>
        <v>19709.41875</v>
      </c>
      <c r="J31" s="111"/>
    </row>
    <row r="32" spans="1:10" ht="3.75" customHeight="1" thickBot="1">
      <c r="A32" s="108"/>
      <c r="B32" s="48"/>
      <c r="C32" s="48"/>
      <c r="D32" s="85"/>
      <c r="E32" s="86"/>
      <c r="F32" s="45"/>
      <c r="G32" s="48"/>
      <c r="H32" s="48"/>
      <c r="I32" s="87"/>
      <c r="J32" s="115"/>
    </row>
    <row r="33" spans="1:10" ht="19.5" customHeight="1" thickBot="1">
      <c r="A33" s="171" t="s">
        <v>35</v>
      </c>
      <c r="B33" s="172"/>
      <c r="C33" s="173"/>
      <c r="D33" s="131">
        <f>D31/B31</f>
        <v>13.014461770623743</v>
      </c>
      <c r="E33" s="88" t="s">
        <v>19</v>
      </c>
      <c r="F33" s="89"/>
      <c r="G33" s="90"/>
      <c r="H33" s="91" t="s">
        <v>10</v>
      </c>
      <c r="I33" s="132">
        <f>I31/G31</f>
        <v>15.999203466190437</v>
      </c>
      <c r="J33" s="116"/>
    </row>
    <row r="34" spans="1:10" ht="3.75" customHeight="1" thickBot="1">
      <c r="A34" s="117"/>
      <c r="B34" s="118"/>
      <c r="C34" s="118"/>
      <c r="D34" s="119"/>
      <c r="E34" s="120"/>
      <c r="F34" s="120"/>
      <c r="G34" s="120"/>
      <c r="H34" s="121"/>
      <c r="I34" s="122"/>
      <c r="J34" s="116"/>
    </row>
    <row r="35" spans="2:10" ht="16.5" customHeight="1">
      <c r="B35" s="11"/>
      <c r="C35" s="11"/>
      <c r="D35" s="11"/>
      <c r="E35" s="11"/>
      <c r="F35" s="11"/>
      <c r="G35" s="11"/>
      <c r="H35" s="11"/>
      <c r="I35" s="11"/>
      <c r="J35" s="11"/>
    </row>
    <row r="36" spans="2:10" ht="16.5" customHeight="1" thickBot="1"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16.5" customHeight="1" thickBot="1">
      <c r="A37" s="97"/>
      <c r="B37" s="164" t="s">
        <v>45</v>
      </c>
      <c r="C37" s="165"/>
      <c r="D37" s="165"/>
      <c r="E37" s="166"/>
      <c r="F37" s="11"/>
      <c r="G37" s="11"/>
      <c r="H37" s="11"/>
      <c r="I37" s="11"/>
      <c r="J37" s="11"/>
    </row>
    <row r="38" spans="1:10" ht="16.5" customHeight="1">
      <c r="A38" s="96"/>
      <c r="B38" s="19"/>
      <c r="C38" s="19"/>
      <c r="D38" s="19"/>
      <c r="E38" s="48"/>
      <c r="F38" s="11"/>
      <c r="G38" s="11"/>
      <c r="H38" s="11"/>
      <c r="I38" s="11"/>
      <c r="J38" s="92"/>
    </row>
    <row r="39" spans="1:10" ht="17.25" customHeight="1">
      <c r="A39" s="93"/>
      <c r="B39" s="94"/>
      <c r="C39" s="94"/>
      <c r="H39" s="11"/>
      <c r="I39" s="11"/>
      <c r="J39" s="11"/>
    </row>
    <row r="40" spans="1:10" ht="12">
      <c r="A40" s="11"/>
      <c r="B40" s="11"/>
      <c r="C40" s="11"/>
      <c r="D40" s="11"/>
      <c r="E40" s="93"/>
      <c r="F40" s="11"/>
      <c r="G40" s="11"/>
      <c r="H40" s="95"/>
      <c r="I40" s="11"/>
      <c r="J40" s="11"/>
    </row>
    <row r="41" spans="1:10" ht="12.75">
      <c r="A41" s="96" t="s">
        <v>30</v>
      </c>
      <c r="B41" s="11"/>
      <c r="C41" s="11"/>
      <c r="D41" s="11"/>
      <c r="E41" s="93"/>
      <c r="F41" s="11"/>
      <c r="G41" s="11"/>
      <c r="H41" s="95"/>
      <c r="I41" s="11"/>
      <c r="J41" s="11"/>
    </row>
    <row r="42" spans="1:10" ht="12.75">
      <c r="A42" s="96"/>
      <c r="B42" s="11"/>
      <c r="C42" s="11"/>
      <c r="D42" s="11"/>
      <c r="E42" s="93"/>
      <c r="F42" s="11"/>
      <c r="G42" s="11"/>
      <c r="H42" s="95"/>
      <c r="I42" s="11"/>
      <c r="J42" s="11"/>
    </row>
    <row r="43" spans="1:10" ht="12">
      <c r="A43" s="11"/>
      <c r="B43" s="11"/>
      <c r="C43" s="11"/>
      <c r="D43" s="11"/>
      <c r="E43" s="93"/>
      <c r="F43" s="11"/>
      <c r="G43" s="11"/>
      <c r="H43" s="95"/>
      <c r="I43" s="11"/>
      <c r="J43" s="11"/>
    </row>
    <row r="44" spans="1:10" ht="36.75" customHeight="1">
      <c r="A44" s="167" t="s">
        <v>13</v>
      </c>
      <c r="B44" s="167"/>
      <c r="C44" s="167"/>
      <c r="D44" s="11"/>
      <c r="E44" s="11"/>
      <c r="F44" s="11"/>
      <c r="G44" s="163" t="s">
        <v>31</v>
      </c>
      <c r="H44" s="163"/>
      <c r="I44" s="163"/>
      <c r="J44" s="11"/>
    </row>
    <row r="45" ht="12">
      <c r="J45" s="2"/>
    </row>
    <row r="46" ht="15">
      <c r="I46" s="7"/>
    </row>
    <row r="47" ht="12">
      <c r="G47" s="1"/>
    </row>
  </sheetData>
  <mergeCells count="15">
    <mergeCell ref="A1:J1"/>
    <mergeCell ref="A8:D8"/>
    <mergeCell ref="A7:D7"/>
    <mergeCell ref="G44:I44"/>
    <mergeCell ref="B37:E37"/>
    <mergeCell ref="A44:C44"/>
    <mergeCell ref="G22:J22"/>
    <mergeCell ref="A33:C33"/>
    <mergeCell ref="B22:E22"/>
    <mergeCell ref="A21:C21"/>
    <mergeCell ref="A15:C15"/>
    <mergeCell ref="D21:G21"/>
    <mergeCell ref="G13:I13"/>
    <mergeCell ref="G14:I14"/>
    <mergeCell ref="G15:I15"/>
  </mergeCells>
  <conditionalFormatting sqref="I33">
    <cfRule type="cellIs" priority="1" dxfId="0" operator="greaterThan" stopIfTrue="1">
      <formula>16</formula>
    </cfRule>
  </conditionalFormatting>
  <conditionalFormatting sqref="D33">
    <cfRule type="cellIs" priority="2" dxfId="0" operator="lessThan" stopIfTrue="1">
      <formula>10.2</formula>
    </cfRule>
  </conditionalFormatting>
  <conditionalFormatting sqref="G31 B31">
    <cfRule type="cellIs" priority="3" dxfId="0" operator="greaterThan" stopIfTrue="1">
      <formula>1232</formula>
    </cfRule>
  </conditionalFormatting>
  <conditionalFormatting sqref="J27 E27">
    <cfRule type="cellIs" priority="4" dxfId="0" operator="greaterThan" stopIfTrue="1">
      <formula>26</formula>
    </cfRule>
  </conditionalFormatting>
  <printOptions/>
  <pageMargins left="0.5" right="0.5" top="1" bottom="1" header="0.5" footer="0.5"/>
  <pageSetup fitToHeight="1" fitToWidth="1" horizontalDpi="300" verticalDpi="300" orientation="portrait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Michael Gibbs</cp:lastModifiedBy>
  <cp:lastPrinted>2004-01-03T17:35:32Z</cp:lastPrinted>
  <dcterms:created xsi:type="dcterms:W3CDTF">2000-03-08T19:05:13Z</dcterms:created>
  <dcterms:modified xsi:type="dcterms:W3CDTF">2003-05-17T18:44:34Z</dcterms:modified>
  <cp:category/>
  <cp:version/>
  <cp:contentType/>
  <cp:contentStatus/>
</cp:coreProperties>
</file>